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sto\OneDrive\Corporate\Corporate\Finance\Financial Docs\Accounts for 2019-2020\Budgets\"/>
    </mc:Choice>
  </mc:AlternateContent>
  <xr:revisionPtr revIDLastSave="0" documentId="13_ncr:1_{B78C6CD7-8B7D-45EC-90F0-7ECDCD8EADEC}" xr6:coauthVersionLast="45" xr6:coauthVersionMax="45" xr10:uidLastSave="{00000000-0000-0000-0000-000000000000}"/>
  <bookViews>
    <workbookView xWindow="435" yWindow="630" windowWidth="20055" windowHeight="10290" xr2:uid="{E4E589A0-11D7-413D-9706-32CD0C421A05}"/>
  </bookViews>
  <sheets>
    <sheet name="Sheet1" sheetId="1" r:id="rId1"/>
  </sheets>
  <definedNames>
    <definedName name="_xlnm.Print_Area" localSheetId="0">Sheet1!$A$1:$K$63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K49" i="1" l="1"/>
  <c r="H49" i="1" l="1"/>
  <c r="I62" i="1"/>
  <c r="H62" i="1"/>
  <c r="G62" i="1"/>
  <c r="D49" i="1"/>
  <c r="K58" i="1" l="1"/>
  <c r="D58" i="1"/>
  <c r="D62" i="1" s="1"/>
  <c r="F49" i="1"/>
  <c r="K39" i="1"/>
  <c r="D39" i="1"/>
  <c r="F58" i="1" l="1"/>
  <c r="F62" i="1" s="1"/>
  <c r="F39" i="1"/>
  <c r="K60" i="1"/>
  <c r="K62" i="1" s="1"/>
  <c r="H39" i="1"/>
  <c r="J39" i="1" s="1"/>
</calcChain>
</file>

<file path=xl/sharedStrings.xml><?xml version="1.0" encoding="utf-8"?>
<sst xmlns="http://schemas.openxmlformats.org/spreadsheetml/2006/main" count="98" uniqueCount="91">
  <si>
    <t>Budget  to</t>
  </si>
  <si>
    <t>Actual at</t>
  </si>
  <si>
    <t>Proposed</t>
  </si>
  <si>
    <t>Payments</t>
  </si>
  <si>
    <t>Staff Costs</t>
  </si>
  <si>
    <t>Clerk's Overtime</t>
  </si>
  <si>
    <t>Clerk's expenses</t>
  </si>
  <si>
    <t>Clerk's mileage</t>
  </si>
  <si>
    <t>Clerk training and conference</t>
  </si>
  <si>
    <t>Gen Administration</t>
  </si>
  <si>
    <t>Audit Fee: Internal</t>
  </si>
  <si>
    <t>Audit Fee: External</t>
  </si>
  <si>
    <t>Annual Membership fees - SLCC</t>
  </si>
  <si>
    <t xml:space="preserve">                       -  Northants CALC</t>
  </si>
  <si>
    <t>Defibrillator - Electricity for Post Office</t>
  </si>
  <si>
    <t>Insurance - including pavilion</t>
  </si>
  <si>
    <t>Telephone/broadband package agreed</t>
  </si>
  <si>
    <t>Councillors travell allowance</t>
  </si>
  <si>
    <t>Stationery/photocopying/Postage</t>
  </si>
  <si>
    <t>Councillors training sessions</t>
  </si>
  <si>
    <t>Rental for Meetings at Village Hall</t>
  </si>
  <si>
    <t>Website/hosting/emails/support</t>
  </si>
  <si>
    <t>Miscellaneous</t>
  </si>
  <si>
    <t>Bags of grit for footpaths</t>
  </si>
  <si>
    <t>Village Clock annual service</t>
  </si>
  <si>
    <t>ICO Annual Membership</t>
  </si>
  <si>
    <t xml:space="preserve">Parks &amp; Open Spaces </t>
  </si>
  <si>
    <t>Annual play equipment inspection</t>
  </si>
  <si>
    <t>Improvements &amp; General Maintainance</t>
  </si>
  <si>
    <t>Public Lighting</t>
  </si>
  <si>
    <t>Supply charge</t>
  </si>
  <si>
    <t>Maintenance charge</t>
  </si>
  <si>
    <t>Repairs</t>
  </si>
  <si>
    <t>Section 137 Payments</t>
  </si>
  <si>
    <t>Air Ambulance Service</t>
  </si>
  <si>
    <t>Royal British Legion wreath</t>
  </si>
  <si>
    <t>Balance brought forward</t>
  </si>
  <si>
    <t xml:space="preserve">Precept </t>
  </si>
  <si>
    <t>Allotments</t>
  </si>
  <si>
    <t>Bank savings interest</t>
  </si>
  <si>
    <t xml:space="preserve"> Less Payments </t>
  </si>
  <si>
    <t>To/(From) General Reserves</t>
  </si>
  <si>
    <t>31.03.20</t>
  </si>
  <si>
    <t>Projects/reserves</t>
  </si>
  <si>
    <t>General reserves</t>
  </si>
  <si>
    <t>New pole</t>
  </si>
  <si>
    <t>Election</t>
  </si>
  <si>
    <t>Village plan</t>
  </si>
  <si>
    <t>Playing field</t>
  </si>
  <si>
    <t>New bench</t>
  </si>
  <si>
    <t>Solicitors</t>
  </si>
  <si>
    <t>Receipts</t>
  </si>
  <si>
    <t xml:space="preserve">Forecast </t>
  </si>
  <si>
    <t>2021-22</t>
  </si>
  <si>
    <t>end Mar 2021</t>
  </si>
  <si>
    <t>Over/under</t>
  </si>
  <si>
    <t>spend</t>
  </si>
  <si>
    <t>Clerk's salary incl HMRC SCP 20</t>
  </si>
  <si>
    <t>Comments</t>
  </si>
  <si>
    <t>Grants</t>
  </si>
  <si>
    <t>add 4%</t>
  </si>
  <si>
    <t>Other PCs</t>
  </si>
  <si>
    <t>PF</t>
  </si>
  <si>
    <t>Gen reserve</t>
  </si>
  <si>
    <t>Notice bd</t>
  </si>
  <si>
    <t>Sols lease</t>
  </si>
  <si>
    <t xml:space="preserve">Bank Balance end March 2021 </t>
  </si>
  <si>
    <t>Donation shop/village hall</t>
  </si>
  <si>
    <t>?</t>
  </si>
  <si>
    <t>LGR?</t>
  </si>
  <si>
    <t>add new equipment</t>
  </si>
  <si>
    <t>plus 3% increase planned</t>
  </si>
  <si>
    <t>end Nov</t>
  </si>
  <si>
    <t>)</t>
  </si>
  <si>
    <t>Asset maintenance</t>
  </si>
  <si>
    <t>Briers?</t>
  </si>
  <si>
    <t>Cricket club?!</t>
  </si>
  <si>
    <t>fencing, play park</t>
  </si>
  <si>
    <t>trees, benches</t>
  </si>
  <si>
    <t>training face to face</t>
  </si>
  <si>
    <t>new cllrs?</t>
  </si>
  <si>
    <t>below too</t>
  </si>
  <si>
    <t>same as last year</t>
  </si>
  <si>
    <t>part funded other PCs</t>
  </si>
  <si>
    <t>quite high £</t>
  </si>
  <si>
    <t>fundraising</t>
  </si>
  <si>
    <t>include again?</t>
  </si>
  <si>
    <t>? bank account 6-8k plus vat</t>
  </si>
  <si>
    <t>21/22</t>
  </si>
  <si>
    <t>Add. Tng</t>
  </si>
  <si>
    <t>? Hybrid?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</si>
</sst>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2" fontId="3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2" fontId="0" fillId="0" borderId="0" xfId="0" applyNumberFormat="1" applyBorder="1"/>
    <xf numFmtId="0" fontId="4" fillId="0" borderId="0" xfId="0" applyFont="1"/>
    <xf numFmtId="2" fontId="3" fillId="0" borderId="4" xfId="0" applyNumberFormat="1" applyFont="1" applyBorder="1" applyAlignment="1">
      <alignment horizontal="center"/>
    </xf>
    <xf numFmtId="0" fontId="2" fillId="0" borderId="0" xfId="0" applyFont="1" applyFill="1" applyBorder="1"/>
    <xf numFmtId="4" fontId="0" fillId="0" borderId="0" xfId="0" applyNumberFormat="1" applyBorder="1"/>
    <xf numFmtId="4" fontId="2" fillId="0" borderId="4" xfId="0" applyNumberFormat="1" applyFont="1" applyFill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2" fontId="0" fillId="0" borderId="0" xfId="0" applyNumberFormat="1"/>
    <xf numFmtId="4" fontId="0" fillId="0" borderId="0" xfId="0" applyNumberFormat="1"/>
    <xf numFmtId="2" fontId="2" fillId="0" borderId="4" xfId="0" applyNumberFormat="1" applyFont="1" applyBorder="1"/>
    <xf numFmtId="4" fontId="2" fillId="2" borderId="0" xfId="0" applyNumberFormat="1" applyFont="1" applyFill="1" applyBorder="1"/>
    <xf numFmtId="2" fontId="0" fillId="0" borderId="0" xfId="0" applyNumberFormat="1" applyFill="1" applyBorder="1"/>
    <xf numFmtId="4" fontId="2" fillId="0" borderId="4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Border="1"/>
    <xf numFmtId="0" fontId="3" fillId="0" borderId="0" xfId="0" applyFont="1" applyFill="1"/>
    <xf numFmtId="4" fontId="5" fillId="0" borderId="0" xfId="0" applyNumberFormat="1" applyFont="1"/>
    <xf numFmtId="0" fontId="6" fillId="0" borderId="0" xfId="0" applyFont="1" applyFill="1" applyAlignment="1">
      <alignment horizontal="right"/>
    </xf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4" xfId="0" applyNumberFormat="1" applyFont="1" applyFill="1" applyBorder="1" applyAlignment="1">
      <alignment horizontal="right"/>
    </xf>
    <xf numFmtId="2" fontId="2" fillId="0" borderId="0" xfId="0" applyNumberFormat="1" applyFont="1" applyBorder="1"/>
    <xf numFmtId="0" fontId="2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6" fillId="0" borderId="0" xfId="0" applyFont="1"/>
    <xf numFmtId="4" fontId="6" fillId="0" borderId="4" xfId="0" applyNumberFormat="1" applyFont="1" applyBorder="1"/>
    <xf numFmtId="0" fontId="6" fillId="0" borderId="0" xfId="0" applyFont="1" applyBorder="1" applyAlignment="1">
      <alignment horizontal="right"/>
    </xf>
    <xf numFmtId="4" fontId="2" fillId="0" borderId="6" xfId="0" applyNumberFormat="1" applyFont="1" applyBorder="1"/>
    <xf numFmtId="4" fontId="0" fillId="0" borderId="7" xfId="0" applyNumberFormat="1" applyBorder="1"/>
    <xf numFmtId="4" fontId="2" fillId="0" borderId="7" xfId="0" applyNumberFormat="1" applyFont="1" applyBorder="1"/>
    <xf numFmtId="0" fontId="2" fillId="0" borderId="7" xfId="0" applyFont="1" applyBorder="1"/>
    <xf numFmtId="0" fontId="2" fillId="0" borderId="7" xfId="0" applyFont="1" applyFill="1" applyBorder="1"/>
    <xf numFmtId="0" fontId="0" fillId="0" borderId="7" xfId="0" applyBorder="1"/>
    <xf numFmtId="0" fontId="2" fillId="0" borderId="0" xfId="0" applyFont="1" applyBorder="1" applyAlignment="1">
      <alignment horizontal="right"/>
    </xf>
    <xf numFmtId="4" fontId="6" fillId="0" borderId="6" xfId="0" applyNumberFormat="1" applyFont="1" applyBorder="1"/>
    <xf numFmtId="4" fontId="7" fillId="0" borderId="7" xfId="0" applyNumberFormat="1" applyFont="1" applyBorder="1"/>
    <xf numFmtId="4" fontId="6" fillId="0" borderId="7" xfId="0" applyNumberFormat="1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7" xfId="0" applyFont="1" applyBorder="1"/>
    <xf numFmtId="2" fontId="2" fillId="0" borderId="9" xfId="0" applyNumberFormat="1" applyFont="1" applyBorder="1"/>
    <xf numFmtId="0" fontId="0" fillId="0" borderId="10" xfId="0" applyBorder="1"/>
    <xf numFmtId="0" fontId="2" fillId="0" borderId="10" xfId="0" applyFont="1" applyBorder="1"/>
    <xf numFmtId="0" fontId="2" fillId="0" borderId="10" xfId="0" applyFont="1" applyFill="1" applyBorder="1"/>
    <xf numFmtId="0" fontId="6" fillId="0" borderId="0" xfId="0" applyFont="1" applyAlignment="1">
      <alignment horizontal="right"/>
    </xf>
    <xf numFmtId="164" fontId="6" fillId="0" borderId="0" xfId="1" applyNumberFormat="1" applyFont="1" applyBorder="1"/>
    <xf numFmtId="164" fontId="7" fillId="0" borderId="0" xfId="1" applyNumberFormat="1" applyFont="1" applyBorder="1"/>
    <xf numFmtId="0" fontId="0" fillId="0" borderId="0" xfId="0" applyFill="1" applyBorder="1"/>
    <xf numFmtId="2" fontId="2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0" fontId="8" fillId="0" borderId="5" xfId="0" applyFont="1" applyBorder="1"/>
    <xf numFmtId="2" fontId="8" fillId="0" borderId="5" xfId="0" applyNumberFormat="1" applyFont="1" applyBorder="1"/>
    <xf numFmtId="4" fontId="8" fillId="0" borderId="5" xfId="0" applyNumberFormat="1" applyFont="1" applyBorder="1"/>
    <xf numFmtId="0" fontId="8" fillId="0" borderId="0" xfId="0" applyFont="1"/>
    <xf numFmtId="4" fontId="8" fillId="0" borderId="0" xfId="0" applyNumberFormat="1" applyFont="1"/>
    <xf numFmtId="44" fontId="8" fillId="0" borderId="0" xfId="0" applyNumberFormat="1" applyFont="1"/>
    <xf numFmtId="8" fontId="8" fillId="0" borderId="0" xfId="0" applyNumberFormat="1" applyFont="1"/>
    <xf numFmtId="2" fontId="6" fillId="0" borderId="6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Border="1"/>
    <xf numFmtId="4" fontId="6" fillId="0" borderId="7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right"/>
    </xf>
    <xf numFmtId="2" fontId="2" fillId="0" borderId="8" xfId="0" applyNumberFormat="1" applyFont="1" applyBorder="1"/>
    <xf numFmtId="4" fontId="2" fillId="0" borderId="8" xfId="0" applyNumberFormat="1" applyFont="1" applyBorder="1"/>
    <xf numFmtId="0" fontId="2" fillId="0" borderId="11" xfId="0" applyFont="1" applyBorder="1"/>
    <xf numFmtId="4" fontId="10" fillId="3" borderId="0" xfId="0" applyNumberFormat="1" applyFon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4" fontId="0" fillId="3" borderId="0" xfId="0" applyNumberFormat="1" applyFill="1"/>
    <xf numFmtId="0" fontId="0" fillId="3" borderId="0" xfId="0" applyFill="1"/>
    <xf numFmtId="2" fontId="2" fillId="3" borderId="5" xfId="0" applyNumberFormat="1" applyFont="1" applyFill="1" applyBorder="1"/>
    <xf numFmtId="4" fontId="0" fillId="3" borderId="0" xfId="0" applyNumberFormat="1" applyFill="1" applyBorder="1"/>
    <xf numFmtId="2" fontId="6" fillId="3" borderId="8" xfId="0" applyNumberFormat="1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10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7775-7212-48F2-AD64-5A778EEE58C2}">
  <sheetPr>
    <pageSetUpPr fitToPage="1"/>
  </sheetPr>
  <dimension ref="A1:X72"/>
  <sheetViews>
    <sheetView tabSelected="1" workbookViewId="0">
      <selection activeCell="P21" sqref="P21"/>
    </sheetView>
  </sheetViews>
  <sheetFormatPr defaultRowHeight="15" x14ac:dyDescent="0.25"/>
  <cols>
    <col min="1" max="1" width="4.28515625" style="1" customWidth="1"/>
    <col min="2" max="2" width="36.7109375" style="1" customWidth="1"/>
    <col min="3" max="3" width="2.7109375" customWidth="1"/>
    <col min="4" max="4" width="12.28515625" style="39" customWidth="1"/>
    <col min="5" max="5" width="3.7109375" style="7" customWidth="1"/>
    <col min="6" max="6" width="12.28515625" style="7" customWidth="1"/>
    <col min="7" max="7" width="3.7109375" style="7" customWidth="1"/>
    <col min="8" max="8" width="12.28515625" style="67" customWidth="1"/>
    <col min="9" max="9" width="3.7109375" style="7" customWidth="1"/>
    <col min="10" max="10" width="10.7109375" style="7" customWidth="1"/>
    <col min="11" max="11" width="11.5703125" style="74" bestFit="1" customWidth="1"/>
    <col min="14" max="14" width="9.5703125" bestFit="1" customWidth="1"/>
    <col min="16" max="24" width="9.140625" style="7"/>
  </cols>
  <sheetData>
    <row r="1" spans="1:23" s="7" customFormat="1" x14ac:dyDescent="0.25">
      <c r="A1" s="1"/>
      <c r="B1" s="1"/>
      <c r="C1"/>
      <c r="D1" s="2" t="s">
        <v>0</v>
      </c>
      <c r="E1" s="3"/>
      <c r="F1" s="4" t="s">
        <v>1</v>
      </c>
      <c r="G1" s="5"/>
      <c r="H1" s="6" t="s">
        <v>52</v>
      </c>
      <c r="I1" s="3"/>
      <c r="J1" s="79" t="s">
        <v>55</v>
      </c>
      <c r="K1" s="82" t="s">
        <v>2</v>
      </c>
      <c r="L1" t="s">
        <v>58</v>
      </c>
      <c r="M1"/>
      <c r="N1"/>
      <c r="O1"/>
    </row>
    <row r="2" spans="1:23" s="7" customFormat="1" x14ac:dyDescent="0.25">
      <c r="A2" s="8" t="s">
        <v>3</v>
      </c>
      <c r="B2" s="1"/>
      <c r="C2"/>
      <c r="D2" s="9" t="s">
        <v>42</v>
      </c>
      <c r="F2" s="10" t="s">
        <v>72</v>
      </c>
      <c r="G2" s="11"/>
      <c r="H2" s="10" t="s">
        <v>54</v>
      </c>
      <c r="J2" s="80" t="s">
        <v>56</v>
      </c>
      <c r="K2" s="83" t="s">
        <v>53</v>
      </c>
      <c r="L2"/>
      <c r="M2"/>
      <c r="N2"/>
      <c r="O2"/>
      <c r="W2" s="12"/>
    </row>
    <row r="3" spans="1:23" s="7" customFormat="1" x14ac:dyDescent="0.25">
      <c r="A3" s="13" t="s">
        <v>4</v>
      </c>
      <c r="B3" s="1"/>
      <c r="C3"/>
      <c r="D3" s="14"/>
      <c r="F3" s="11"/>
      <c r="G3" s="11"/>
      <c r="H3" s="15"/>
      <c r="K3" s="71"/>
      <c r="L3"/>
      <c r="M3"/>
      <c r="N3"/>
      <c r="O3"/>
      <c r="W3" s="16"/>
    </row>
    <row r="4" spans="1:23" s="7" customFormat="1" x14ac:dyDescent="0.25">
      <c r="A4" s="8"/>
      <c r="B4" s="1" t="s">
        <v>57</v>
      </c>
      <c r="C4"/>
      <c r="D4" s="17">
        <v>9300</v>
      </c>
      <c r="F4" s="18">
        <v>6592</v>
      </c>
      <c r="G4" s="11"/>
      <c r="H4" s="19">
        <v>9888</v>
      </c>
      <c r="I4" s="12"/>
      <c r="J4" s="12">
        <f>SUM(H4-D4)</f>
        <v>588</v>
      </c>
      <c r="K4" s="72">
        <v>10283</v>
      </c>
      <c r="L4" s="20" t="s">
        <v>60</v>
      </c>
      <c r="M4"/>
      <c r="N4" s="20"/>
      <c r="O4" s="21"/>
    </row>
    <row r="5" spans="1:23" s="7" customFormat="1" x14ac:dyDescent="0.25">
      <c r="A5" s="8"/>
      <c r="B5" s="1"/>
      <c r="C5"/>
      <c r="D5" s="22"/>
      <c r="F5" s="18"/>
      <c r="G5" s="11"/>
      <c r="H5" s="19"/>
      <c r="I5" s="12"/>
      <c r="J5" s="12">
        <f t="shared" ref="J5:J39" si="0">SUM(H5-D5)</f>
        <v>0</v>
      </c>
      <c r="K5" s="72"/>
      <c r="L5"/>
      <c r="M5"/>
      <c r="N5"/>
      <c r="O5"/>
    </row>
    <row r="6" spans="1:23" s="7" customFormat="1" x14ac:dyDescent="0.25">
      <c r="A6" s="8"/>
      <c r="B6" s="1" t="s">
        <v>5</v>
      </c>
      <c r="C6"/>
      <c r="D6" s="22">
        <v>0</v>
      </c>
      <c r="F6" s="18">
        <v>0</v>
      </c>
      <c r="G6" s="11"/>
      <c r="H6" s="19">
        <v>0</v>
      </c>
      <c r="I6" s="12"/>
      <c r="J6" s="12">
        <f t="shared" si="0"/>
        <v>0</v>
      </c>
      <c r="K6" s="72">
        <v>0</v>
      </c>
      <c r="L6"/>
      <c r="M6"/>
      <c r="N6"/>
      <c r="O6"/>
    </row>
    <row r="7" spans="1:23" s="7" customFormat="1" x14ac:dyDescent="0.25">
      <c r="A7" s="8"/>
      <c r="B7" s="1" t="s">
        <v>6</v>
      </c>
      <c r="C7"/>
      <c r="D7" s="22">
        <v>220</v>
      </c>
      <c r="F7" s="18"/>
      <c r="G7" s="11"/>
      <c r="H7" s="19"/>
      <c r="I7" s="12"/>
      <c r="J7" s="12">
        <f t="shared" si="0"/>
        <v>-220</v>
      </c>
      <c r="K7" s="72">
        <v>0</v>
      </c>
      <c r="L7" t="s">
        <v>68</v>
      </c>
      <c r="M7"/>
      <c r="N7"/>
      <c r="O7"/>
    </row>
    <row r="8" spans="1:23" s="7" customFormat="1" x14ac:dyDescent="0.25">
      <c r="A8" s="1"/>
      <c r="B8" s="1" t="s">
        <v>7</v>
      </c>
      <c r="C8"/>
      <c r="D8" s="22">
        <v>100</v>
      </c>
      <c r="F8" s="18">
        <v>100</v>
      </c>
      <c r="G8" s="11"/>
      <c r="H8" s="19">
        <v>100</v>
      </c>
      <c r="I8" s="12"/>
      <c r="J8" s="12">
        <f t="shared" si="0"/>
        <v>0</v>
      </c>
      <c r="K8" s="72">
        <v>120</v>
      </c>
      <c r="L8"/>
      <c r="M8"/>
      <c r="N8"/>
      <c r="O8"/>
    </row>
    <row r="9" spans="1:23" s="7" customFormat="1" ht="14.25" customHeight="1" x14ac:dyDescent="0.25">
      <c r="A9" s="13"/>
      <c r="B9" s="1" t="s">
        <v>8</v>
      </c>
      <c r="C9"/>
      <c r="D9" s="22">
        <v>500</v>
      </c>
      <c r="F9" s="18">
        <v>495</v>
      </c>
      <c r="G9" s="11" t="s">
        <v>73</v>
      </c>
      <c r="H9" s="19">
        <v>495</v>
      </c>
      <c r="J9" s="7">
        <f t="shared" si="0"/>
        <v>-5</v>
      </c>
      <c r="K9" s="72">
        <v>500</v>
      </c>
      <c r="L9"/>
      <c r="M9"/>
      <c r="N9"/>
      <c r="O9"/>
    </row>
    <row r="10" spans="1:23" s="7" customFormat="1" x14ac:dyDescent="0.25">
      <c r="A10" s="8" t="s">
        <v>9</v>
      </c>
      <c r="B10" s="1"/>
      <c r="C10"/>
      <c r="D10" s="22"/>
      <c r="F10" s="18">
        <v>350</v>
      </c>
      <c r="G10" s="11" t="s">
        <v>73</v>
      </c>
      <c r="H10" s="19">
        <v>350</v>
      </c>
      <c r="J10" s="7">
        <f t="shared" si="0"/>
        <v>350</v>
      </c>
      <c r="K10" s="71"/>
      <c r="L10" t="s">
        <v>83</v>
      </c>
      <c r="M10"/>
      <c r="N10"/>
      <c r="O10"/>
    </row>
    <row r="11" spans="1:23" s="7" customFormat="1" x14ac:dyDescent="0.25">
      <c r="A11" s="8"/>
      <c r="B11" s="1" t="s">
        <v>10</v>
      </c>
      <c r="C11"/>
      <c r="D11" s="22">
        <v>220</v>
      </c>
      <c r="F11" s="18">
        <v>222</v>
      </c>
      <c r="G11" s="11"/>
      <c r="H11" s="19">
        <v>222</v>
      </c>
      <c r="J11" s="7">
        <f t="shared" si="0"/>
        <v>2</v>
      </c>
      <c r="K11" s="72">
        <v>230</v>
      </c>
      <c r="L11"/>
      <c r="M11"/>
      <c r="N11"/>
      <c r="O11"/>
    </row>
    <row r="12" spans="1:23" s="7" customFormat="1" x14ac:dyDescent="0.25">
      <c r="A12" s="8"/>
      <c r="B12" s="1" t="s">
        <v>11</v>
      </c>
      <c r="C12"/>
      <c r="D12" s="22">
        <v>200</v>
      </c>
      <c r="F12" s="18">
        <v>300</v>
      </c>
      <c r="G12" s="11"/>
      <c r="H12" s="19">
        <v>300</v>
      </c>
      <c r="J12" s="7">
        <f t="shared" si="0"/>
        <v>100</v>
      </c>
      <c r="K12" s="72">
        <v>315</v>
      </c>
      <c r="L12"/>
      <c r="M12"/>
      <c r="N12"/>
      <c r="O12"/>
    </row>
    <row r="13" spans="1:23" s="7" customFormat="1" x14ac:dyDescent="0.25">
      <c r="A13" s="8"/>
      <c r="B13" s="1" t="s">
        <v>12</v>
      </c>
      <c r="C13"/>
      <c r="D13" s="22">
        <v>150</v>
      </c>
      <c r="F13" s="18">
        <v>160</v>
      </c>
      <c r="G13" s="11"/>
      <c r="H13" s="19">
        <v>160</v>
      </c>
      <c r="J13" s="7">
        <f t="shared" si="0"/>
        <v>10</v>
      </c>
      <c r="K13" s="72">
        <v>165</v>
      </c>
      <c r="L13"/>
      <c r="M13"/>
      <c r="N13"/>
      <c r="O13"/>
    </row>
    <row r="14" spans="1:23" s="7" customFormat="1" x14ac:dyDescent="0.25">
      <c r="A14" s="1"/>
      <c r="B14" s="1" t="s">
        <v>13</v>
      </c>
      <c r="C14"/>
      <c r="D14" s="17">
        <v>475</v>
      </c>
      <c r="F14" s="18">
        <v>460</v>
      </c>
      <c r="G14" s="11"/>
      <c r="H14" s="23">
        <v>460</v>
      </c>
      <c r="J14" s="7">
        <f t="shared" si="0"/>
        <v>-15</v>
      </c>
      <c r="K14" s="72">
        <v>474</v>
      </c>
      <c r="L14" t="s">
        <v>71</v>
      </c>
      <c r="M14"/>
      <c r="N14"/>
      <c r="O14"/>
    </row>
    <row r="15" spans="1:23" s="7" customFormat="1" x14ac:dyDescent="0.25">
      <c r="A15" s="1"/>
      <c r="B15" s="1" t="s">
        <v>14</v>
      </c>
      <c r="C15"/>
      <c r="D15" s="17">
        <v>25</v>
      </c>
      <c r="F15" s="18">
        <v>25</v>
      </c>
      <c r="G15" s="11"/>
      <c r="H15" s="23">
        <v>25</v>
      </c>
      <c r="J15" s="7">
        <f t="shared" si="0"/>
        <v>0</v>
      </c>
      <c r="K15" s="72">
        <v>25</v>
      </c>
      <c r="L15"/>
      <c r="M15"/>
      <c r="N15"/>
      <c r="O15"/>
    </row>
    <row r="16" spans="1:23" s="7" customFormat="1" x14ac:dyDescent="0.25">
      <c r="A16" s="8"/>
      <c r="B16" s="1" t="s">
        <v>15</v>
      </c>
      <c r="C16"/>
      <c r="D16" s="17">
        <v>1550</v>
      </c>
      <c r="F16" s="18">
        <v>893</v>
      </c>
      <c r="G16" s="11"/>
      <c r="H16" s="19">
        <v>893</v>
      </c>
      <c r="J16" s="7">
        <f t="shared" si="0"/>
        <v>-657</v>
      </c>
      <c r="K16" s="72">
        <v>1021</v>
      </c>
      <c r="L16" t="s">
        <v>70</v>
      </c>
      <c r="M16"/>
      <c r="N16"/>
      <c r="O16"/>
    </row>
    <row r="17" spans="1:13" x14ac:dyDescent="0.25">
      <c r="A17" s="8"/>
      <c r="B17" s="1" t="s">
        <v>16</v>
      </c>
      <c r="D17" s="17"/>
      <c r="F17" s="18"/>
      <c r="G17" s="11"/>
      <c r="H17" s="19"/>
      <c r="J17" s="7">
        <f t="shared" si="0"/>
        <v>0</v>
      </c>
      <c r="K17" s="72"/>
    </row>
    <row r="18" spans="1:13" x14ac:dyDescent="0.25">
      <c r="A18" s="8"/>
      <c r="B18" s="1" t="s">
        <v>17</v>
      </c>
      <c r="D18" s="22">
        <v>150</v>
      </c>
      <c r="F18" s="18">
        <v>0</v>
      </c>
      <c r="G18" s="11"/>
      <c r="H18" s="19">
        <v>0</v>
      </c>
      <c r="J18" s="7">
        <f t="shared" si="0"/>
        <v>-150</v>
      </c>
      <c r="K18" s="72">
        <v>150</v>
      </c>
      <c r="L18" t="s">
        <v>79</v>
      </c>
    </row>
    <row r="19" spans="1:13" x14ac:dyDescent="0.25">
      <c r="A19" s="8"/>
      <c r="B19" s="1" t="s">
        <v>18</v>
      </c>
      <c r="D19" s="17">
        <v>400</v>
      </c>
      <c r="F19" s="18">
        <v>120</v>
      </c>
      <c r="G19" s="11"/>
      <c r="H19" s="19">
        <v>200</v>
      </c>
      <c r="J19" s="7">
        <f t="shared" si="0"/>
        <v>-200</v>
      </c>
      <c r="K19" s="73">
        <v>250</v>
      </c>
      <c r="L19" s="21"/>
    </row>
    <row r="20" spans="1:13" ht="12.6" customHeight="1" x14ac:dyDescent="0.25">
      <c r="B20" s="1" t="s">
        <v>19</v>
      </c>
      <c r="D20" s="22">
        <v>600</v>
      </c>
      <c r="F20" s="18">
        <v>263</v>
      </c>
      <c r="G20" s="11"/>
      <c r="H20" s="19">
        <v>318</v>
      </c>
      <c r="J20" s="7">
        <f t="shared" si="0"/>
        <v>-282</v>
      </c>
      <c r="K20" s="73">
        <v>500</v>
      </c>
      <c r="L20" s="21" t="s">
        <v>80</v>
      </c>
      <c r="M20" t="s">
        <v>81</v>
      </c>
    </row>
    <row r="21" spans="1:13" ht="12.6" customHeight="1" x14ac:dyDescent="0.25">
      <c r="B21" s="1" t="s">
        <v>20</v>
      </c>
      <c r="D21" s="22">
        <v>200</v>
      </c>
      <c r="F21" s="18">
        <v>64</v>
      </c>
      <c r="G21" s="11"/>
      <c r="H21" s="19">
        <v>140</v>
      </c>
      <c r="J21" s="7">
        <f t="shared" si="0"/>
        <v>-60</v>
      </c>
      <c r="K21" s="73">
        <v>200</v>
      </c>
      <c r="L21" s="21" t="s">
        <v>90</v>
      </c>
    </row>
    <row r="22" spans="1:13" ht="12.6" customHeight="1" x14ac:dyDescent="0.25">
      <c r="B22" s="1" t="s">
        <v>21</v>
      </c>
      <c r="D22" s="22">
        <v>585</v>
      </c>
      <c r="F22" s="18">
        <v>464</v>
      </c>
      <c r="G22" s="11"/>
      <c r="H22" s="19">
        <v>554</v>
      </c>
      <c r="J22" s="7">
        <f t="shared" si="0"/>
        <v>-31</v>
      </c>
      <c r="K22" s="73">
        <v>600</v>
      </c>
      <c r="L22" s="21"/>
    </row>
    <row r="23" spans="1:13" x14ac:dyDescent="0.25">
      <c r="A23" s="8" t="s">
        <v>22</v>
      </c>
      <c r="D23" s="17"/>
      <c r="F23" s="18"/>
      <c r="G23" s="11"/>
      <c r="H23" s="23"/>
      <c r="J23" s="7">
        <f t="shared" si="0"/>
        <v>0</v>
      </c>
      <c r="K23" s="73"/>
      <c r="L23" s="21"/>
    </row>
    <row r="24" spans="1:13" ht="13.5" customHeight="1" x14ac:dyDescent="0.25">
      <c r="B24" s="1" t="s">
        <v>23</v>
      </c>
      <c r="D24" s="17">
        <v>40</v>
      </c>
      <c r="F24" s="18"/>
      <c r="G24" s="11"/>
      <c r="H24" s="19">
        <v>40</v>
      </c>
      <c r="J24" s="7">
        <f t="shared" si="0"/>
        <v>0</v>
      </c>
      <c r="K24" s="72">
        <v>40</v>
      </c>
    </row>
    <row r="25" spans="1:13" ht="14.25" customHeight="1" x14ac:dyDescent="0.25">
      <c r="A25" s="13"/>
      <c r="B25" s="1" t="s">
        <v>24</v>
      </c>
      <c r="D25" s="22">
        <v>200</v>
      </c>
      <c r="F25" s="12">
        <v>186</v>
      </c>
      <c r="H25" s="24">
        <v>186</v>
      </c>
      <c r="J25" s="7">
        <f t="shared" si="0"/>
        <v>-14</v>
      </c>
      <c r="K25" s="72">
        <v>200</v>
      </c>
      <c r="L25" s="21"/>
    </row>
    <row r="26" spans="1:13" ht="14.25" customHeight="1" x14ac:dyDescent="0.25">
      <c r="A26" s="13"/>
      <c r="B26" s="1" t="s">
        <v>25</v>
      </c>
      <c r="D26" s="22">
        <v>40</v>
      </c>
      <c r="F26" s="12">
        <v>40</v>
      </c>
      <c r="H26" s="24">
        <v>40</v>
      </c>
      <c r="J26" s="7">
        <f t="shared" si="0"/>
        <v>0</v>
      </c>
      <c r="K26" s="72">
        <v>40</v>
      </c>
      <c r="L26" s="21"/>
    </row>
    <row r="27" spans="1:13" x14ac:dyDescent="0.25">
      <c r="A27" s="8" t="s">
        <v>26</v>
      </c>
      <c r="D27" s="25"/>
      <c r="F27" s="18"/>
      <c r="G27" s="11"/>
      <c r="H27" s="19"/>
      <c r="J27" s="7">
        <f t="shared" si="0"/>
        <v>0</v>
      </c>
      <c r="K27" s="71"/>
    </row>
    <row r="28" spans="1:13" x14ac:dyDescent="0.25">
      <c r="A28" s="13"/>
      <c r="B28" s="26" t="s">
        <v>27</v>
      </c>
      <c r="D28" s="25">
        <v>170</v>
      </c>
      <c r="F28" s="18">
        <v>137</v>
      </c>
      <c r="G28" s="11"/>
      <c r="H28" s="19">
        <v>137</v>
      </c>
      <c r="J28" s="7">
        <f t="shared" si="0"/>
        <v>-33</v>
      </c>
      <c r="K28" s="73">
        <v>165</v>
      </c>
      <c r="L28" s="21" t="s">
        <v>70</v>
      </c>
    </row>
    <row r="29" spans="1:13" ht="14.25" customHeight="1" x14ac:dyDescent="0.25">
      <c r="A29" s="13"/>
      <c r="B29" s="1" t="s">
        <v>28</v>
      </c>
      <c r="D29" s="25">
        <v>5400</v>
      </c>
      <c r="F29" s="18">
        <v>3785</v>
      </c>
      <c r="G29" s="11"/>
      <c r="H29" s="19">
        <v>4285</v>
      </c>
      <c r="J29" s="7">
        <f t="shared" si="0"/>
        <v>-1115</v>
      </c>
      <c r="K29" s="72">
        <v>5000</v>
      </c>
      <c r="L29" t="s">
        <v>78</v>
      </c>
    </row>
    <row r="30" spans="1:13" ht="14.25" customHeight="1" x14ac:dyDescent="0.25">
      <c r="B30" s="1" t="s">
        <v>74</v>
      </c>
      <c r="D30" s="17">
        <v>1000</v>
      </c>
      <c r="F30" s="18">
        <v>204</v>
      </c>
      <c r="G30" s="11"/>
      <c r="H30" s="19">
        <v>236</v>
      </c>
      <c r="J30" s="7">
        <f t="shared" si="0"/>
        <v>-764</v>
      </c>
      <c r="K30" s="73">
        <v>750</v>
      </c>
      <c r="L30" s="21" t="s">
        <v>77</v>
      </c>
    </row>
    <row r="31" spans="1:13" x14ac:dyDescent="0.25">
      <c r="A31" s="8" t="s">
        <v>29</v>
      </c>
      <c r="D31" s="17"/>
      <c r="F31" s="18"/>
      <c r="G31" s="11"/>
      <c r="H31" s="19"/>
      <c r="J31" s="7">
        <f t="shared" si="0"/>
        <v>0</v>
      </c>
      <c r="K31" s="73"/>
      <c r="L31" s="21"/>
    </row>
    <row r="32" spans="1:13" ht="12.6" customHeight="1" x14ac:dyDescent="0.25">
      <c r="B32" s="1" t="s">
        <v>30</v>
      </c>
      <c r="D32" s="17">
        <v>1800</v>
      </c>
      <c r="F32" s="18">
        <v>952</v>
      </c>
      <c r="G32" s="11"/>
      <c r="H32" s="19">
        <v>1583</v>
      </c>
      <c r="J32" s="7">
        <f t="shared" si="0"/>
        <v>-217</v>
      </c>
      <c r="K32" s="72">
        <v>1800</v>
      </c>
    </row>
    <row r="33" spans="1:24" ht="14.25" customHeight="1" x14ac:dyDescent="0.25">
      <c r="A33" s="27"/>
      <c r="B33" s="28" t="s">
        <v>31</v>
      </c>
      <c r="C33" s="29"/>
      <c r="D33" s="17">
        <v>200</v>
      </c>
      <c r="E33" s="30"/>
      <c r="F33" s="18">
        <v>196</v>
      </c>
      <c r="G33" s="11"/>
      <c r="H33" s="19">
        <v>196</v>
      </c>
      <c r="J33" s="7">
        <f t="shared" si="0"/>
        <v>-4</v>
      </c>
      <c r="K33" s="68">
        <v>200</v>
      </c>
      <c r="L33" s="29"/>
    </row>
    <row r="34" spans="1:24" ht="14.25" customHeight="1" x14ac:dyDescent="0.25">
      <c r="A34" s="27"/>
      <c r="B34" s="28" t="s">
        <v>32</v>
      </c>
      <c r="C34" s="29"/>
      <c r="D34" s="17">
        <v>300</v>
      </c>
      <c r="E34" s="30"/>
      <c r="F34" s="18"/>
      <c r="G34" s="11"/>
      <c r="H34" s="19"/>
      <c r="J34" s="7">
        <f t="shared" si="0"/>
        <v>-300</v>
      </c>
      <c r="K34" s="68">
        <v>100</v>
      </c>
      <c r="L34" s="29" t="s">
        <v>75</v>
      </c>
    </row>
    <row r="35" spans="1:24" ht="14.25" customHeight="1" x14ac:dyDescent="0.25">
      <c r="A35" s="31" t="s">
        <v>33</v>
      </c>
      <c r="B35" s="28"/>
      <c r="C35" s="29"/>
      <c r="D35" s="17"/>
      <c r="E35" s="30"/>
      <c r="F35" s="18"/>
      <c r="G35" s="11"/>
      <c r="H35" s="19"/>
      <c r="J35" s="7">
        <f t="shared" si="0"/>
        <v>0</v>
      </c>
      <c r="K35" s="69"/>
      <c r="L35" s="29"/>
    </row>
    <row r="36" spans="1:24" x14ac:dyDescent="0.25">
      <c r="A36" s="27"/>
      <c r="B36" s="28" t="s">
        <v>34</v>
      </c>
      <c r="D36" s="22"/>
      <c r="E36" s="11"/>
      <c r="F36" s="18"/>
      <c r="G36" s="18"/>
      <c r="H36" s="19"/>
      <c r="J36" s="7">
        <f t="shared" si="0"/>
        <v>0</v>
      </c>
      <c r="K36" s="70"/>
      <c r="L36" s="32"/>
    </row>
    <row r="37" spans="1:24" s="29" customFormat="1" ht="14.25" x14ac:dyDescent="0.2">
      <c r="A37" s="28"/>
      <c r="B37" s="1" t="s">
        <v>35</v>
      </c>
      <c r="D37" s="17">
        <v>50</v>
      </c>
      <c r="E37" s="30"/>
      <c r="F37" s="18">
        <v>50</v>
      </c>
      <c r="G37" s="11"/>
      <c r="H37" s="19">
        <v>50</v>
      </c>
      <c r="I37" s="30"/>
      <c r="J37" s="30">
        <f t="shared" si="0"/>
        <v>0</v>
      </c>
      <c r="K37" s="68">
        <v>50</v>
      </c>
      <c r="P37" s="30"/>
      <c r="Q37" s="30"/>
      <c r="R37" s="30"/>
      <c r="S37" s="30"/>
      <c r="T37" s="30"/>
      <c r="U37" s="30"/>
      <c r="V37" s="30"/>
      <c r="W37" s="30"/>
      <c r="X37" s="30"/>
    </row>
    <row r="38" spans="1:24" s="29" customFormat="1" ht="14.25" x14ac:dyDescent="0.2">
      <c r="A38" s="28"/>
      <c r="B38" s="1"/>
      <c r="D38" s="17"/>
      <c r="E38" s="30"/>
      <c r="F38" s="18"/>
      <c r="G38" s="11"/>
      <c r="H38" s="19"/>
      <c r="I38" s="30"/>
      <c r="J38" s="30">
        <f t="shared" si="0"/>
        <v>0</v>
      </c>
      <c r="K38" s="68"/>
      <c r="L38" s="29" t="s">
        <v>76</v>
      </c>
      <c r="P38" s="30"/>
      <c r="Q38" s="30"/>
      <c r="R38" s="30"/>
      <c r="S38" s="30"/>
      <c r="T38" s="30"/>
      <c r="U38" s="30"/>
      <c r="V38" s="30"/>
      <c r="W38" s="30"/>
      <c r="X38" s="30"/>
    </row>
    <row r="39" spans="1:24" s="29" customFormat="1" ht="18" customHeight="1" thickBot="1" x14ac:dyDescent="0.3">
      <c r="A39" s="1"/>
      <c r="B39" s="33" t="s">
        <v>36</v>
      </c>
      <c r="C39"/>
      <c r="D39" s="34">
        <f>SUM(D4:D38)</f>
        <v>23875</v>
      </c>
      <c r="E39" s="35"/>
      <c r="F39" s="35">
        <f>SUM(F4:F38)</f>
        <v>16058</v>
      </c>
      <c r="G39" s="35"/>
      <c r="H39" s="35">
        <f>SUM(H4:H38)</f>
        <v>20858</v>
      </c>
      <c r="I39" s="35"/>
      <c r="J39" s="35">
        <f t="shared" si="0"/>
        <v>-3017</v>
      </c>
      <c r="K39" s="36">
        <f>SUM(K4:K38)</f>
        <v>23178</v>
      </c>
      <c r="L39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9" customFormat="1" ht="18" customHeight="1" thickTop="1" x14ac:dyDescent="0.25">
      <c r="A40" s="1"/>
      <c r="B40" s="33"/>
      <c r="C40"/>
      <c r="D40" s="17"/>
      <c r="E40" s="19"/>
      <c r="F40" s="19"/>
      <c r="G40" s="19"/>
      <c r="H40" s="19"/>
      <c r="I40" s="19"/>
      <c r="J40" s="19"/>
      <c r="K40" s="37"/>
      <c r="L4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4.25" customHeight="1" x14ac:dyDescent="0.25">
      <c r="A41" s="8" t="s">
        <v>43</v>
      </c>
      <c r="D41" s="17"/>
      <c r="F41" s="18"/>
      <c r="G41" s="11"/>
      <c r="H41" s="19"/>
      <c r="J41" s="97" t="s">
        <v>88</v>
      </c>
      <c r="K41" s="73"/>
      <c r="L41" s="21"/>
    </row>
    <row r="42" spans="1:24" x14ac:dyDescent="0.25">
      <c r="B42" s="1" t="s">
        <v>44</v>
      </c>
      <c r="D42" s="22">
        <v>3000</v>
      </c>
      <c r="F42" s="18">
        <v>96</v>
      </c>
      <c r="G42" s="11"/>
      <c r="H42" s="98">
        <v>96</v>
      </c>
      <c r="J42" s="96" t="s">
        <v>63</v>
      </c>
      <c r="K42" s="90">
        <v>3000</v>
      </c>
      <c r="L42" s="91" t="s">
        <v>87</v>
      </c>
      <c r="M42" s="92"/>
    </row>
    <row r="43" spans="1:24" ht="14.25" customHeight="1" x14ac:dyDescent="0.25">
      <c r="B43" s="1" t="s">
        <v>45</v>
      </c>
      <c r="D43" s="22">
        <v>650</v>
      </c>
      <c r="F43" s="18">
        <v>650</v>
      </c>
      <c r="G43" s="11"/>
      <c r="H43" s="19">
        <v>650</v>
      </c>
      <c r="J43" s="96" t="s">
        <v>69</v>
      </c>
      <c r="K43" s="93"/>
      <c r="L43" s="91"/>
      <c r="M43" s="92"/>
    </row>
    <row r="44" spans="1:24" s="7" customFormat="1" x14ac:dyDescent="0.25">
      <c r="A44" s="1"/>
      <c r="B44" s="1" t="s">
        <v>46</v>
      </c>
      <c r="C44"/>
      <c r="D44" s="22">
        <v>1000</v>
      </c>
      <c r="F44" s="18">
        <v>0</v>
      </c>
      <c r="G44" s="11"/>
      <c r="H44" s="19">
        <v>0</v>
      </c>
      <c r="J44" s="96" t="s">
        <v>46</v>
      </c>
      <c r="K44" s="93">
        <v>1000</v>
      </c>
      <c r="L44" s="92" t="s">
        <v>86</v>
      </c>
      <c r="M44" s="94"/>
      <c r="O44" s="16"/>
    </row>
    <row r="45" spans="1:24" x14ac:dyDescent="0.25">
      <c r="B45" s="1" t="s">
        <v>47</v>
      </c>
      <c r="D45" s="17">
        <v>150</v>
      </c>
      <c r="F45" s="18">
        <v>0</v>
      </c>
      <c r="G45" s="11"/>
      <c r="H45" s="19">
        <v>0</v>
      </c>
      <c r="J45" s="96" t="s">
        <v>64</v>
      </c>
      <c r="K45" s="68">
        <v>1000</v>
      </c>
      <c r="L45" t="s">
        <v>84</v>
      </c>
    </row>
    <row r="46" spans="1:24" x14ac:dyDescent="0.25">
      <c r="B46" s="26" t="s">
        <v>48</v>
      </c>
      <c r="D46" s="38">
        <v>3000</v>
      </c>
      <c r="F46" s="18">
        <v>4445</v>
      </c>
      <c r="G46" s="11"/>
      <c r="H46" s="19">
        <v>4445</v>
      </c>
      <c r="J46" s="96" t="s">
        <v>62</v>
      </c>
      <c r="K46" s="68">
        <v>5500</v>
      </c>
    </row>
    <row r="47" spans="1:24" x14ac:dyDescent="0.25">
      <c r="B47" s="26" t="s">
        <v>49</v>
      </c>
      <c r="D47" s="38">
        <v>700</v>
      </c>
      <c r="F47" s="39">
        <v>418</v>
      </c>
      <c r="G47" s="11"/>
      <c r="H47" s="19">
        <v>418</v>
      </c>
      <c r="J47" s="96" t="s">
        <v>89</v>
      </c>
      <c r="K47" s="68">
        <v>500</v>
      </c>
    </row>
    <row r="48" spans="1:24" x14ac:dyDescent="0.25">
      <c r="B48" s="26" t="s">
        <v>50</v>
      </c>
      <c r="D48" s="38">
        <v>500</v>
      </c>
      <c r="F48" s="39">
        <v>340</v>
      </c>
      <c r="G48" s="11"/>
      <c r="H48" s="88">
        <v>1235</v>
      </c>
      <c r="J48" s="96" t="s">
        <v>65</v>
      </c>
      <c r="K48" s="68">
        <v>0</v>
      </c>
      <c r="L48" t="s">
        <v>68</v>
      </c>
    </row>
    <row r="49" spans="1:12" ht="15.75" thickBot="1" x14ac:dyDescent="0.3">
      <c r="A49" s="40"/>
      <c r="B49" s="33" t="s">
        <v>36</v>
      </c>
      <c r="D49" s="78">
        <f>SUM(D42:D48)</f>
        <v>9000</v>
      </c>
      <c r="E49" s="41"/>
      <c r="F49" s="42">
        <f>SUM(F43:F47)</f>
        <v>5513</v>
      </c>
      <c r="G49" s="43"/>
      <c r="H49" s="81">
        <f>SUM(H43:H48)</f>
        <v>6748</v>
      </c>
      <c r="I49" s="41"/>
      <c r="J49" s="41"/>
      <c r="K49" s="84">
        <f>SUM(K42:K48)</f>
        <v>11000</v>
      </c>
    </row>
    <row r="50" spans="1:12" ht="15.75" thickTop="1" x14ac:dyDescent="0.25">
      <c r="A50" s="8"/>
      <c r="B50" s="40"/>
      <c r="D50" s="9"/>
      <c r="F50" s="10"/>
      <c r="G50" s="11"/>
      <c r="H50" s="15"/>
      <c r="K50" s="69"/>
    </row>
    <row r="51" spans="1:12" x14ac:dyDescent="0.25">
      <c r="A51" s="8" t="s">
        <v>51</v>
      </c>
      <c r="B51" s="40"/>
      <c r="D51" s="25"/>
      <c r="F51" s="18"/>
      <c r="G51" s="11"/>
      <c r="H51" s="15"/>
      <c r="K51" s="69"/>
    </row>
    <row r="52" spans="1:12" x14ac:dyDescent="0.25">
      <c r="B52" s="1" t="s">
        <v>37</v>
      </c>
      <c r="D52" s="25">
        <v>32835</v>
      </c>
      <c r="F52" s="18">
        <v>32835</v>
      </c>
      <c r="G52" s="11"/>
      <c r="H52" s="15">
        <v>32835</v>
      </c>
      <c r="K52" s="89">
        <v>32835</v>
      </c>
      <c r="L52" t="s">
        <v>82</v>
      </c>
    </row>
    <row r="53" spans="1:12" x14ac:dyDescent="0.25">
      <c r="B53" s="1" t="s">
        <v>38</v>
      </c>
      <c r="D53" s="25">
        <v>140</v>
      </c>
      <c r="F53" s="18">
        <v>122.5</v>
      </c>
      <c r="G53" s="11"/>
      <c r="H53" s="15">
        <v>122.5</v>
      </c>
      <c r="K53" s="70">
        <v>140</v>
      </c>
    </row>
    <row r="54" spans="1:12" x14ac:dyDescent="0.25">
      <c r="B54" s="1" t="s">
        <v>39</v>
      </c>
      <c r="D54" s="25">
        <v>25</v>
      </c>
      <c r="F54" s="23">
        <v>0</v>
      </c>
      <c r="G54" s="11"/>
      <c r="H54" s="15"/>
      <c r="K54" s="70"/>
    </row>
    <row r="55" spans="1:12" x14ac:dyDescent="0.25">
      <c r="B55" s="1" t="s">
        <v>59</v>
      </c>
      <c r="D55" s="25"/>
      <c r="F55" s="23">
        <v>1450</v>
      </c>
      <c r="G55" s="11"/>
      <c r="H55" s="15">
        <v>1450</v>
      </c>
      <c r="K55" s="70"/>
    </row>
    <row r="56" spans="1:12" x14ac:dyDescent="0.25">
      <c r="A56" s="44"/>
      <c r="B56" s="1" t="s">
        <v>67</v>
      </c>
      <c r="D56" s="25">
        <v>0</v>
      </c>
      <c r="E56" s="16"/>
      <c r="F56" s="18"/>
      <c r="G56" s="11"/>
      <c r="H56" s="15">
        <v>250</v>
      </c>
      <c r="K56" s="90" t="s">
        <v>68</v>
      </c>
      <c r="L56" t="s">
        <v>85</v>
      </c>
    </row>
    <row r="57" spans="1:12" x14ac:dyDescent="0.25">
      <c r="B57" s="1" t="s">
        <v>61</v>
      </c>
      <c r="D57" s="45">
        <v>0</v>
      </c>
      <c r="E57" s="16"/>
      <c r="F57" s="19">
        <v>212</v>
      </c>
      <c r="G57" s="11"/>
      <c r="H57" s="15">
        <v>212</v>
      </c>
      <c r="K57" s="69"/>
    </row>
    <row r="58" spans="1:12" ht="15.75" thickBot="1" x14ac:dyDescent="0.3">
      <c r="A58" s="8"/>
      <c r="B58" s="46" t="s">
        <v>36</v>
      </c>
      <c r="D58" s="47">
        <f>SUM(D52:D57)</f>
        <v>33000</v>
      </c>
      <c r="E58" s="48"/>
      <c r="F58" s="49">
        <f>SUM(F52:F57)</f>
        <v>34619.5</v>
      </c>
      <c r="G58" s="50"/>
      <c r="H58" s="58">
        <f>SUM(H52:H57)</f>
        <v>34869.5</v>
      </c>
      <c r="I58" s="52"/>
      <c r="J58" s="52"/>
      <c r="K58" s="85">
        <f>SUM(K52:K57)</f>
        <v>32975</v>
      </c>
    </row>
    <row r="59" spans="1:12" ht="15.75" thickTop="1" x14ac:dyDescent="0.25">
      <c r="A59" s="8"/>
      <c r="B59" s="11"/>
      <c r="D59" s="25"/>
      <c r="E59" s="16"/>
      <c r="F59" s="18"/>
      <c r="G59" s="11"/>
      <c r="H59" s="15"/>
      <c r="K59" s="69"/>
    </row>
    <row r="60" spans="1:12" ht="15.75" thickBot="1" x14ac:dyDescent="0.3">
      <c r="A60" s="8"/>
      <c r="B60" s="46" t="s">
        <v>40</v>
      </c>
      <c r="D60" s="47">
        <v>32875</v>
      </c>
      <c r="E60" s="48"/>
      <c r="F60" s="49">
        <v>21571</v>
      </c>
      <c r="G60" s="50"/>
      <c r="H60" s="51">
        <v>27606</v>
      </c>
      <c r="I60" s="52"/>
      <c r="J60" s="52"/>
      <c r="K60" s="86">
        <f>K39+K49</f>
        <v>34178</v>
      </c>
    </row>
    <row r="61" spans="1:12" ht="15.75" thickTop="1" x14ac:dyDescent="0.25">
      <c r="A61" s="8"/>
      <c r="B61" s="53"/>
      <c r="D61" s="25"/>
      <c r="E61" s="16"/>
      <c r="F61" s="18"/>
      <c r="G61" s="11"/>
      <c r="H61" s="15"/>
      <c r="K61" s="69"/>
    </row>
    <row r="62" spans="1:12" ht="15.75" thickBot="1" x14ac:dyDescent="0.3">
      <c r="A62" s="8"/>
      <c r="B62" s="46" t="s">
        <v>41</v>
      </c>
      <c r="D62" s="54">
        <f>SUM(D58-D60)</f>
        <v>125</v>
      </c>
      <c r="E62" s="55"/>
      <c r="F62" s="56">
        <f t="shared" ref="F62:K62" si="1">SUM(F58-F60)</f>
        <v>13048.5</v>
      </c>
      <c r="G62" s="57">
        <f t="shared" si="1"/>
        <v>0</v>
      </c>
      <c r="H62" s="58">
        <f t="shared" si="1"/>
        <v>7263.5</v>
      </c>
      <c r="I62" s="59">
        <f t="shared" si="1"/>
        <v>0</v>
      </c>
      <c r="J62" s="59"/>
      <c r="K62" s="95">
        <f t="shared" si="1"/>
        <v>-1203</v>
      </c>
    </row>
    <row r="63" spans="1:12" ht="16.5" thickTop="1" thickBot="1" x14ac:dyDescent="0.3">
      <c r="A63" s="8"/>
      <c r="D63" s="60"/>
      <c r="E63" s="61"/>
      <c r="F63" s="61"/>
      <c r="G63" s="62"/>
      <c r="H63" s="63"/>
      <c r="I63" s="61"/>
      <c r="J63" s="61"/>
      <c r="K63" s="87"/>
    </row>
    <row r="64" spans="1:12" x14ac:dyDescent="0.25">
      <c r="A64" s="8"/>
      <c r="G64" s="11"/>
      <c r="H64" s="15"/>
    </row>
    <row r="65" spans="1:11" x14ac:dyDescent="0.25">
      <c r="A65" s="11"/>
      <c r="B65" s="1" t="s">
        <v>66</v>
      </c>
      <c r="G65" s="11"/>
      <c r="H65" s="15"/>
      <c r="K65" s="75"/>
    </row>
    <row r="66" spans="1:11" x14ac:dyDescent="0.25">
      <c r="A66" s="11"/>
      <c r="G66" s="11"/>
      <c r="H66" s="15"/>
      <c r="K66" s="75"/>
    </row>
    <row r="67" spans="1:11" x14ac:dyDescent="0.25">
      <c r="A67" s="44"/>
      <c r="G67" s="11"/>
      <c r="H67" s="15"/>
      <c r="K67" s="75"/>
    </row>
    <row r="68" spans="1:11" x14ac:dyDescent="0.25">
      <c r="A68" s="8"/>
      <c r="B68" s="64"/>
      <c r="D68" s="65"/>
      <c r="E68" s="66"/>
      <c r="F68" s="65"/>
      <c r="G68" s="11"/>
      <c r="H68" s="15"/>
      <c r="K68" s="76"/>
    </row>
    <row r="69" spans="1:11" x14ac:dyDescent="0.25">
      <c r="A69"/>
      <c r="B69"/>
      <c r="F69" s="16"/>
    </row>
    <row r="70" spans="1:11" x14ac:dyDescent="0.25">
      <c r="A70"/>
      <c r="B70"/>
      <c r="F70" s="16"/>
    </row>
    <row r="71" spans="1:11" x14ac:dyDescent="0.25">
      <c r="F71" s="16"/>
    </row>
    <row r="72" spans="1:11" x14ac:dyDescent="0.25">
      <c r="F72" s="16"/>
      <c r="K72" s="77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easto</cp:lastModifiedBy>
  <cp:lastPrinted>2020-11-16T16:07:21Z</cp:lastPrinted>
  <dcterms:created xsi:type="dcterms:W3CDTF">2018-12-07T11:19:41Z</dcterms:created>
  <dcterms:modified xsi:type="dcterms:W3CDTF">2020-11-18T10:34:49Z</dcterms:modified>
</cp:coreProperties>
</file>